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ita\Documents\2024 M\Ketvirčių ataskaitos\Kasinės I ketv\"/>
    </mc:Choice>
  </mc:AlternateContent>
  <bookViews>
    <workbookView xWindow="0" yWindow="0" windowWidth="28800" windowHeight="1230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<sst xmlns="http://schemas.openxmlformats.org/spreadsheetml/2006/main" count="384" uniqueCount="232">
  <si>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</si>
  <si>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</si>
  <si>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</si>
  <si>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</si>
  <si>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</si>
  <si>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Molėtų r.Giedraičių A. Jaroševičiaus gimnazija, 191228160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</si>
  <si>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</si>
  <si>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</si>
  <si>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</si>
  <si>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</si>
  <si>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</si>
  <si>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</si>
  <si>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</si>
  <si>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>2024.04.10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</si>
  <si>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</si>
  <si>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</si>
  <si>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</si>
  <si>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</si>
  <si>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</si>
  <si>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</si>
  <si>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191228160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</si>
  <si>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</si>
  <si>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</si>
  <si>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</si>
  <si>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</si>
  <si>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</si>
  <si>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</si>
  <si>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</si>
  <si>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</si>
  <si>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</si>
  <si>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</si>
  <si>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</si>
  <si>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</si>
  <si>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</si>
  <si>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</si>
  <si>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</si>
  <si>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</si>
  <si>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</si>
  <si>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</si>
  <si>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</si>
  <si>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</si>
  <si>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</si>
  <si>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</si>
  <si>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</si>
  <si>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</si>
  <si>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</si>
  <si>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</si>
  <si>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</si>
  <si>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</si>
  <si>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</si>
  <si>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</si>
  <si>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</si>
  <si>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</si>
  <si>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</si>
  <si>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</si>
  <si>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</si>
  <si>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</si>
  <si>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</si>
  <si>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</si>
  <si>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</si>
  <si>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</si>
  <si>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</si>
  <si>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</si>
  <si>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</si>
  <si>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</si>
  <si>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</si>
  <si>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</si>
  <si>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</si>
  <si>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</si>
  <si>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</si>
  <si>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</si>
  <si>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</si>
  <si>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</si>
  <si>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</si>
  <si>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</si>
  <si>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</si>
  <si>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</si>
  <si>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</si>
  <si>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</si>
  <si>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</si>
  <si>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</si>
  <si>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</si>
  <si>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</si>
  <si>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</si>
  <si>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</si>
  <si>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</si>
  <si>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</si>
  <si>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</si>
  <si>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</si>
  <si>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</si>
  <si>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</si>
  <si>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</si>
  <si>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</si>
  <si>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</si>
  <si>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</si>
  <si>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</si>
  <si>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</si>
  <si>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</si>
  <si>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</si>
  <si>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</si>
  <si>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</si>
  <si>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</si>
  <si>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</si>
  <si>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</si>
  <si>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</si>
  <si>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</si>
  <si>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</si>
  <si>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</si>
  <si>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</si>
  <si>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</si>
  <si>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</si>
  <si>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</si>
  <si>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</si>
  <si>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</si>
  <si>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</si>
  <si>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</si>
  <si>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</si>
  <si>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</si>
  <si>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</si>
  <si>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</si>
  <si>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</si>
  <si>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</si>
  <si>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</si>
  <si>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</si>
  <si>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</si>
  <si>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</si>
  <si>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</si>
  <si>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</si>
  <si>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</si>
  <si>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</si>
  <si>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</si>
  <si>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</si>
  <si>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</si>
  <si>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</si>
  <si>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</si>
  <si>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</si>
  <si>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</si>
  <si>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</si>
  <si>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</si>
  <si>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</si>
  <si>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</si>
  <si>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</si>
  <si>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</si>
  <si>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</si>
  <si>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</si>
  <si>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</si>
  <si>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</si>
  <si>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</si>
  <si>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</si>
  <si>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</si>
  <si>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</si>
  <si>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</si>
  <si>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</si>
  <si>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</si>
  <si>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</si>
  <si>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</si>
  <si>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</si>
  <si>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</si>
  <si>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</si>
  <si>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</si>
  <si>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</si>
  <si>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</si>
  <si>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</si>
  <si>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</si>
  <si>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</si>
  <si>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</si>
  <si>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</si>
  <si>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</si>
  <si>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</si>
  <si>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</si>
  <si>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</si>
  <si>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</si>
  <si>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</si>
  <si>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</si>
  <si>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</si>
  <si>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</si>
  <si>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</si>
  <si>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</si>
  <si>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</si>
  <si>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</si>
  <si>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</si>
  <si>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</si>
  <si>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</si>
  <si>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</si>
  <si>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</si>
  <si>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</si>
  <si>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</si>
  <si>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</si>
  <si>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</si>
  <si>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</si>
  <si>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</si>
  <si>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</si>
  <si>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</si>
  <si>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</si>
  <si>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</si>
  <si>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</si>
  <si>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</si>
  <si>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</si>
  <si>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</si>
  <si>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</si>
  <si>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</si>
  <si>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</si>
  <si>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</si>
  <si>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</si>
  <si>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</si>
  <si>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</si>
  <si>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</si>
  <si>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</si>
  <si>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</si>
  <si>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</si>
  <si>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</si>
  <si>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</si>
  <si>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</si>
  <si>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</si>
  <si>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</si>
  <si>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</si>
  <si>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</si>
  <si>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</si>
  <si>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</si>
  <si>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</si>
  <si>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</si>
  <si>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</si>
  <si>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</si>
  <si>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</si>
  <si>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Irina Žiupkienė</t>
  </si>
  <si>
    <t xml:space="preserve">      (įstaigos vadovo ar jo įgalioto asmens pareigų  pavadinimas)</t>
  </si>
  <si>
    <t>(parašas)</t>
  </si>
  <si>
    <t>(vardas ir pavardė)</t>
  </si>
  <si>
    <t>Vyr. finansininkė</t>
  </si>
  <si>
    <t>Ligita Dragūnė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</si>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</sst>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41" workbookViewId="0">
      <selection activeCell="R17" sqref="R1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/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15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201"/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19</v>
      </c>
      <c r="L27" s="37" t="s">
        <v>20</v>
      </c>
      <c r="M27" s="27"/>
    </row>
    <row r="28" spans="1:13" ht="12" customHeight="1">
      <c r="A28" s="201" t="s">
        <v>9</v>
      </c>
      <c r="B28" s="201"/>
      <c r="C28" s="201"/>
      <c r="D28" s="201"/>
      <c r="E28" s="201"/>
      <c r="F28" s="201"/>
      <c r="G28" s="201"/>
      <c r="H28" s="201"/>
      <c r="I28" s="201"/>
      <c r="J28" s="38" t="s">
        <v>21</v>
      </c>
      <c r="K28" s="39"/>
      <c r="L28" s="35"/>
      <c r="M28" s="27"/>
    </row>
    <row r="29" spans="1:13" ht="12.75" customHeight="1">
      <c r="D29" s="36"/>
      <c r="E29" s="36"/>
      <c r="F29" s="36"/>
      <c r="G29" s="40" t="s">
        <v>22</v>
      </c>
      <c r="H29" s="41"/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23</v>
      </c>
      <c r="H30" s="191"/>
      <c r="I30" s="184"/>
      <c r="J30" s="185"/>
      <c r="K30" s="186"/>
      <c r="L30" s="186"/>
      <c r="M30" s="27"/>
    </row>
    <row r="31" spans="1:13" ht="14.25" customHeight="1">
      <c r="A31" s="44"/>
      <c r="B31" s="44"/>
      <c r="C31" s="44"/>
      <c r="D31" s="44"/>
      <c r="E31" s="44"/>
      <c r="F31" s="45"/>
      <c r="G31" s="46"/>
      <c r="I31" s="46"/>
      <c r="J31" s="46"/>
      <c r="K31" s="47"/>
      <c r="L31" s="48" t="s">
        <v>24</v>
      </c>
      <c r="M31" s="49"/>
    </row>
    <row r="32" spans="1:13" ht="24" customHeight="1">
      <c r="A32" s="208" t="s">
        <v>25</v>
      </c>
      <c r="B32" s="209"/>
      <c r="C32" s="209"/>
      <c r="D32" s="209"/>
      <c r="E32" s="209"/>
      <c r="F32" s="209"/>
      <c r="G32" s="212" t="s">
        <v>26</v>
      </c>
      <c r="H32" s="214" t="s">
        <v>27</v>
      </c>
      <c r="I32" s="216" t="s">
        <v>28</v>
      </c>
      <c r="J32" s="217"/>
      <c r="K32" s="218" t="s">
        <v>29</v>
      </c>
      <c r="L32" s="220" t="s">
        <v>30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31</v>
      </c>
      <c r="J33" s="51" t="s">
        <v>32</v>
      </c>
      <c r="K33" s="219"/>
      <c r="L33" s="221"/>
    </row>
    <row r="34" spans="1:18" ht="11.25" customHeight="1">
      <c r="A34" s="202" t="s">
        <v>33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34</v>
      </c>
      <c r="J34" s="55" t="s">
        <v>35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36</v>
      </c>
      <c r="H35" s="61">
        <v>1</v>
      </c>
      <c r="I35" s="144">
        <f>SUM(I36+I47+I67+I88+I95+I115+I141+I160+I170)</f>
        <v>1339100</v>
      </c>
      <c r="J35" s="144">
        <f>SUM(J36+J47+J67+J88+J95+J115+J141+J160+J170)</f>
        <v>355510</v>
      </c>
      <c r="K35" s="145">
        <f>SUM(K36+K47+K67+K88+K95+K115+K141+K160+K170)</f>
        <v>337541.4</v>
      </c>
      <c r="L35" s="144">
        <f>SUM(L36+L47+L67+L88+L95+L115+L141+L160+L170)</f>
        <v>335161.21999999997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37</v>
      </c>
      <c r="H36" s="61">
        <v>2</v>
      </c>
      <c r="I36" s="144">
        <f>SUM(I37+I43)</f>
        <v>1110200</v>
      </c>
      <c r="J36" s="144">
        <f>SUM(J37+J43)</f>
        <v>277637</v>
      </c>
      <c r="K36" s="146">
        <f>SUM(K37+K43)</f>
        <v>273680.65000000002</v>
      </c>
      <c r="L36" s="147">
        <f>SUM(L37+L43)</f>
        <v>273312.58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38</v>
      </c>
      <c r="H37" s="61">
        <v>3</v>
      </c>
      <c r="I37" s="148">
        <f>SUM(I38)</f>
        <v>1094175</v>
      </c>
      <c r="J37" s="148">
        <f>SUM(J38)</f>
        <v>273630</v>
      </c>
      <c r="K37" s="149">
        <f>SUM(K38)</f>
        <v>269673.65999999997</v>
      </c>
      <c r="L37" s="148">
        <f>SUM(L38)</f>
        <v>269362.93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38</v>
      </c>
      <c r="H38" s="61">
        <v>4</v>
      </c>
      <c r="I38" s="144">
        <f>SUM(I39+I41)</f>
        <v>1094175</v>
      </c>
      <c r="J38" s="144">
        <f t="shared" ref="J38:L39" si="0">SUM(J39)</f>
        <v>273630</v>
      </c>
      <c r="K38" s="144">
        <f t="shared" si="0"/>
        <v>269673.65999999997</v>
      </c>
      <c r="L38" s="144">
        <f t="shared" si="0"/>
        <v>269362.93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39</v>
      </c>
      <c r="H39" s="61">
        <v>5</v>
      </c>
      <c r="I39" s="149">
        <f>SUM(I40)</f>
        <v>1094175</v>
      </c>
      <c r="J39" s="149">
        <f t="shared" si="0"/>
        <v>273630</v>
      </c>
      <c r="K39" s="149">
        <f t="shared" si="0"/>
        <v>269673.65999999997</v>
      </c>
      <c r="L39" s="149">
        <f t="shared" si="0"/>
        <v>269362.93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39</v>
      </c>
      <c r="H40" s="61">
        <v>6</v>
      </c>
      <c r="I40" s="150">
        <v>1094175</v>
      </c>
      <c r="J40" s="151">
        <v>273630</v>
      </c>
      <c r="K40" s="151">
        <v>269673.65999999997</v>
      </c>
      <c r="L40" s="151">
        <v>269362.93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40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41</v>
      </c>
      <c r="H43" s="61">
        <v>9</v>
      </c>
      <c r="I43" s="149">
        <f t="shared" ref="I43:L45" si="1">I44</f>
        <v>16025</v>
      </c>
      <c r="J43" s="148">
        <f t="shared" si="1"/>
        <v>4007</v>
      </c>
      <c r="K43" s="149">
        <f t="shared" si="1"/>
        <v>4006.99</v>
      </c>
      <c r="L43" s="148">
        <f t="shared" si="1"/>
        <v>3949.65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41</v>
      </c>
      <c r="H44" s="61">
        <v>10</v>
      </c>
      <c r="I44" s="149">
        <f t="shared" si="1"/>
        <v>16025</v>
      </c>
      <c r="J44" s="148">
        <f t="shared" si="1"/>
        <v>4007</v>
      </c>
      <c r="K44" s="148">
        <f t="shared" si="1"/>
        <v>4006.99</v>
      </c>
      <c r="L44" s="148">
        <f t="shared" si="1"/>
        <v>3949.65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41</v>
      </c>
      <c r="H45" s="61">
        <v>11</v>
      </c>
      <c r="I45" s="148">
        <f t="shared" si="1"/>
        <v>16025</v>
      </c>
      <c r="J45" s="148">
        <f t="shared" si="1"/>
        <v>4007</v>
      </c>
      <c r="K45" s="148">
        <f t="shared" si="1"/>
        <v>4006.99</v>
      </c>
      <c r="L45" s="148">
        <f t="shared" si="1"/>
        <v>3949.65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41</v>
      </c>
      <c r="H46" s="61">
        <v>12</v>
      </c>
      <c r="I46" s="152">
        <v>16025</v>
      </c>
      <c r="J46" s="151">
        <v>4007</v>
      </c>
      <c r="K46" s="151">
        <v>4006.99</v>
      </c>
      <c r="L46" s="151">
        <v>3949.65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42</v>
      </c>
      <c r="H47" s="61">
        <v>13</v>
      </c>
      <c r="I47" s="153">
        <f t="shared" ref="I47:L49" si="2">I48</f>
        <v>182600</v>
      </c>
      <c r="J47" s="154">
        <f t="shared" si="2"/>
        <v>64175</v>
      </c>
      <c r="K47" s="153">
        <f t="shared" si="2"/>
        <v>51274.5</v>
      </c>
      <c r="L47" s="153">
        <f t="shared" si="2"/>
        <v>51184.3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42</v>
      </c>
      <c r="H48" s="61">
        <v>14</v>
      </c>
      <c r="I48" s="148">
        <f t="shared" si="2"/>
        <v>182600</v>
      </c>
      <c r="J48" s="149">
        <f t="shared" si="2"/>
        <v>64175</v>
      </c>
      <c r="K48" s="148">
        <f t="shared" si="2"/>
        <v>51274.5</v>
      </c>
      <c r="L48" s="149">
        <f t="shared" si="2"/>
        <v>51184.3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42</v>
      </c>
      <c r="H49" s="61">
        <v>15</v>
      </c>
      <c r="I49" s="148">
        <f t="shared" si="2"/>
        <v>182600</v>
      </c>
      <c r="J49" s="149">
        <f t="shared" si="2"/>
        <v>64175</v>
      </c>
      <c r="K49" s="155">
        <f t="shared" si="2"/>
        <v>51274.5</v>
      </c>
      <c r="L49" s="155">
        <f t="shared" si="2"/>
        <v>51184.3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42</v>
      </c>
      <c r="H50" s="61">
        <v>16</v>
      </c>
      <c r="I50" s="156">
        <f>SUM(I51:I66)</f>
        <v>182600</v>
      </c>
      <c r="J50" s="156">
        <f>SUM(J51:J66)</f>
        <v>64175</v>
      </c>
      <c r="K50" s="157">
        <f>SUM(K51:K66)</f>
        <v>51274.5</v>
      </c>
      <c r="L50" s="157">
        <f>SUM(L51:L66)</f>
        <v>51184.3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43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44</v>
      </c>
      <c r="H52" s="61">
        <v>18</v>
      </c>
      <c r="I52" s="151">
        <v>900</v>
      </c>
      <c r="J52" s="151">
        <v>225</v>
      </c>
      <c r="K52" s="151">
        <v>12.19</v>
      </c>
      <c r="L52" s="151">
        <v>12.19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45</v>
      </c>
      <c r="H53" s="61">
        <v>19</v>
      </c>
      <c r="I53" s="151">
        <v>1000</v>
      </c>
      <c r="J53" s="151">
        <v>250</v>
      </c>
      <c r="K53" s="151">
        <v>32.409999999999997</v>
      </c>
      <c r="L53" s="151">
        <v>32.409999999999997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46</v>
      </c>
      <c r="H54" s="61">
        <v>20</v>
      </c>
      <c r="I54" s="151">
        <v>46400</v>
      </c>
      <c r="J54" s="151">
        <v>14000</v>
      </c>
      <c r="K54" s="151">
        <v>13383.51</v>
      </c>
      <c r="L54" s="151">
        <v>13383.51</v>
      </c>
      <c r="M54"/>
      <c r="Q54" s="75"/>
      <c r="R54" s="9"/>
    </row>
    <row r="55" spans="1:18" ht="26.25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47</v>
      </c>
      <c r="H55" s="61">
        <v>21</v>
      </c>
      <c r="I55" s="151">
        <v>400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48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49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50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51</v>
      </c>
      <c r="H59" s="61">
        <v>25</v>
      </c>
      <c r="I59" s="152">
        <v>12600</v>
      </c>
      <c r="J59" s="151">
        <v>3150</v>
      </c>
      <c r="K59" s="151">
        <v>418.84</v>
      </c>
      <c r="L59" s="151">
        <v>418.84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52</v>
      </c>
      <c r="H60" s="61">
        <v>26</v>
      </c>
      <c r="I60" s="152">
        <v>1600</v>
      </c>
      <c r="J60" s="151">
        <v>425</v>
      </c>
      <c r="K60" s="151">
        <v>98</v>
      </c>
      <c r="L60" s="151">
        <v>98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53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54</v>
      </c>
      <c r="H62" s="61">
        <v>28</v>
      </c>
      <c r="I62" s="152">
        <v>74700</v>
      </c>
      <c r="J62" s="151">
        <v>35000</v>
      </c>
      <c r="K62" s="151">
        <v>30825.4</v>
      </c>
      <c r="L62" s="151">
        <v>30825.4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55</v>
      </c>
      <c r="H63" s="61">
        <v>29</v>
      </c>
      <c r="I63" s="152">
        <v>19000</v>
      </c>
      <c r="J63" s="151">
        <v>4800</v>
      </c>
      <c r="K63" s="151">
        <v>1664.05</v>
      </c>
      <c r="L63" s="151">
        <v>1664.05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56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57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58</v>
      </c>
      <c r="H66" s="61">
        <v>32</v>
      </c>
      <c r="I66" s="152">
        <v>26000</v>
      </c>
      <c r="J66" s="151">
        <v>6325</v>
      </c>
      <c r="K66" s="151">
        <v>4840.1000000000004</v>
      </c>
      <c r="L66" s="151">
        <v>4749.8999999999996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59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62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63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64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65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65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62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63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64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66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67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68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69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70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71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71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71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72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73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73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73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74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75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76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77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78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78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78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79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80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81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81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82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83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84</v>
      </c>
      <c r="H106" s="61">
        <v>72</v>
      </c>
      <c r="I106" s="148">
        <f t="shared" ref="I106:L107" si="7">I107</f>
        <v>0</v>
      </c>
      <c r="J106" s="160">
        <f t="shared" si="7"/>
        <v>0</v>
      </c>
      <c r="K106" s="149">
        <f t="shared" si="7"/>
        <v>0</v>
      </c>
      <c r="L106" s="148">
        <f t="shared" si="7"/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85</v>
      </c>
      <c r="H107" s="61">
        <v>73</v>
      </c>
      <c r="I107" s="148">
        <f t="shared" si="7"/>
        <v>0</v>
      </c>
      <c r="J107" s="160">
        <f t="shared" si="7"/>
        <v>0</v>
      </c>
      <c r="K107" s="149">
        <f t="shared" si="7"/>
        <v>0</v>
      </c>
      <c r="L107" s="148">
        <f t="shared" si="7"/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85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85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86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87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87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87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88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89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90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90</v>
      </c>
      <c r="H117" s="61">
        <v>83</v>
      </c>
      <c r="I117" s="148">
        <f t="shared" si="8"/>
        <v>0</v>
      </c>
      <c r="J117" s="160">
        <f t="shared" si="8"/>
        <v>0</v>
      </c>
      <c r="K117" s="149">
        <f t="shared" si="8"/>
        <v>0</v>
      </c>
      <c r="L117" s="148">
        <f t="shared" si="8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91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92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93</v>
      </c>
      <c r="H121" s="61">
        <v>87</v>
      </c>
      <c r="I121" s="148">
        <f t="shared" ref="I121:L123" si="9">I122</f>
        <v>0</v>
      </c>
      <c r="J121" s="160">
        <f t="shared" si="9"/>
        <v>0</v>
      </c>
      <c r="K121" s="149">
        <f t="shared" si="9"/>
        <v>0</v>
      </c>
      <c r="L121" s="148">
        <f t="shared" si="9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93</v>
      </c>
      <c r="H122" s="61">
        <v>88</v>
      </c>
      <c r="I122" s="148">
        <f t="shared" si="9"/>
        <v>0</v>
      </c>
      <c r="J122" s="160">
        <f t="shared" si="9"/>
        <v>0</v>
      </c>
      <c r="K122" s="149">
        <f t="shared" si="9"/>
        <v>0</v>
      </c>
      <c r="L122" s="148">
        <f t="shared" si="9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93</v>
      </c>
      <c r="H123" s="61">
        <v>89</v>
      </c>
      <c r="I123" s="165">
        <f t="shared" si="9"/>
        <v>0</v>
      </c>
      <c r="J123" s="166">
        <f t="shared" si="9"/>
        <v>0</v>
      </c>
      <c r="K123" s="167">
        <f t="shared" si="9"/>
        <v>0</v>
      </c>
      <c r="L123" s="165">
        <f t="shared" si="9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93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94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94</v>
      </c>
      <c r="H126" s="61">
        <v>92</v>
      </c>
      <c r="I126" s="148">
        <f t="shared" si="10"/>
        <v>0</v>
      </c>
      <c r="J126" s="160">
        <f t="shared" si="10"/>
        <v>0</v>
      </c>
      <c r="K126" s="149">
        <f t="shared" si="10"/>
        <v>0</v>
      </c>
      <c r="L126" s="148">
        <f t="shared" si="10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94</v>
      </c>
      <c r="H127" s="61">
        <v>93</v>
      </c>
      <c r="I127" s="148">
        <f t="shared" si="10"/>
        <v>0</v>
      </c>
      <c r="J127" s="160">
        <f t="shared" si="10"/>
        <v>0</v>
      </c>
      <c r="K127" s="149">
        <f t="shared" si="10"/>
        <v>0</v>
      </c>
      <c r="L127" s="148">
        <f t="shared" si="10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94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95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95</v>
      </c>
      <c r="H130" s="61">
        <v>96</v>
      </c>
      <c r="I130" s="148">
        <f t="shared" si="11"/>
        <v>0</v>
      </c>
      <c r="J130" s="160">
        <f t="shared" si="11"/>
        <v>0</v>
      </c>
      <c r="K130" s="149">
        <f t="shared" si="11"/>
        <v>0</v>
      </c>
      <c r="L130" s="148">
        <f t="shared" si="11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95</v>
      </c>
      <c r="H131" s="61">
        <v>97</v>
      </c>
      <c r="I131" s="148">
        <f t="shared" si="11"/>
        <v>0</v>
      </c>
      <c r="J131" s="160">
        <f t="shared" si="11"/>
        <v>0</v>
      </c>
      <c r="K131" s="149">
        <f t="shared" si="11"/>
        <v>0</v>
      </c>
      <c r="L131" s="148">
        <f t="shared" si="11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95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96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96</v>
      </c>
      <c r="H134" s="61">
        <v>100</v>
      </c>
      <c r="I134" s="148">
        <f t="shared" si="12"/>
        <v>0</v>
      </c>
      <c r="J134" s="160">
        <f t="shared" si="12"/>
        <v>0</v>
      </c>
      <c r="K134" s="149">
        <f t="shared" si="12"/>
        <v>0</v>
      </c>
      <c r="L134" s="148">
        <f t="shared" si="12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96</v>
      </c>
      <c r="H135" s="61">
        <v>101</v>
      </c>
      <c r="I135" s="148">
        <f t="shared" si="12"/>
        <v>0</v>
      </c>
      <c r="J135" s="160">
        <f t="shared" si="12"/>
        <v>0</v>
      </c>
      <c r="K135" s="149">
        <f t="shared" si="12"/>
        <v>0</v>
      </c>
      <c r="L135" s="148">
        <f t="shared" si="12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97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98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98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98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98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99</v>
      </c>
      <c r="H141" s="61">
        <v>107</v>
      </c>
      <c r="I141" s="149">
        <f>SUM(I142+I147+I155)</f>
        <v>46300</v>
      </c>
      <c r="J141" s="160">
        <f>SUM(J142+J147+J155)</f>
        <v>13698</v>
      </c>
      <c r="K141" s="149">
        <f>SUM(K142+K147+K155)</f>
        <v>12586.25</v>
      </c>
      <c r="L141" s="148">
        <f>SUM(L142+L147+L155)</f>
        <v>10664.34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100</v>
      </c>
      <c r="H142" s="61">
        <v>108</v>
      </c>
      <c r="I142" s="149">
        <f t="shared" ref="I142:L143" si="14">I143</f>
        <v>0</v>
      </c>
      <c r="J142" s="160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100</v>
      </c>
      <c r="H143" s="61">
        <v>109</v>
      </c>
      <c r="I143" s="149">
        <f t="shared" si="14"/>
        <v>0</v>
      </c>
      <c r="J143" s="160">
        <f t="shared" si="14"/>
        <v>0</v>
      </c>
      <c r="K143" s="149">
        <f t="shared" si="14"/>
        <v>0</v>
      </c>
      <c r="L143" s="148">
        <f t="shared" si="14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101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102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103</v>
      </c>
      <c r="H147" s="61">
        <v>113</v>
      </c>
      <c r="I147" s="164">
        <f t="shared" ref="I147:L148" si="15">I148</f>
        <v>42400</v>
      </c>
      <c r="J147" s="163">
        <f t="shared" si="15"/>
        <v>12523</v>
      </c>
      <c r="K147" s="164">
        <f t="shared" si="15"/>
        <v>12056</v>
      </c>
      <c r="L147" s="155">
        <f t="shared" si="15"/>
        <v>10076.75</v>
      </c>
      <c r="M147"/>
    </row>
    <row r="148" spans="1:13" ht="25.5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104</v>
      </c>
      <c r="H148" s="61">
        <v>114</v>
      </c>
      <c r="I148" s="149">
        <f t="shared" si="15"/>
        <v>42400</v>
      </c>
      <c r="J148" s="160">
        <f t="shared" si="15"/>
        <v>12523</v>
      </c>
      <c r="K148" s="149">
        <f t="shared" si="15"/>
        <v>12056</v>
      </c>
      <c r="L148" s="148">
        <f t="shared" si="15"/>
        <v>10076.75</v>
      </c>
      <c r="M148"/>
    </row>
    <row r="149" spans="1:13" ht="25.5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104</v>
      </c>
      <c r="H149" s="61">
        <v>115</v>
      </c>
      <c r="I149" s="149">
        <f>SUM(I150:I151)</f>
        <v>42400</v>
      </c>
      <c r="J149" s="160">
        <f>SUM(J150:J151)</f>
        <v>12523</v>
      </c>
      <c r="K149" s="149">
        <f>SUM(K150:K151)</f>
        <v>12056</v>
      </c>
      <c r="L149" s="148">
        <f>SUM(L150:L151)</f>
        <v>10076.75</v>
      </c>
      <c r="M149"/>
    </row>
    <row r="150" spans="1:13" ht="23.25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105</v>
      </c>
      <c r="H150" s="61">
        <v>116</v>
      </c>
      <c r="I150" s="151">
        <v>42400</v>
      </c>
      <c r="J150" s="151">
        <v>12523</v>
      </c>
      <c r="K150" s="151">
        <v>12056</v>
      </c>
      <c r="L150" s="151">
        <v>10076.75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106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107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107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107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108</v>
      </c>
      <c r="H155" s="61">
        <v>121</v>
      </c>
      <c r="I155" s="149">
        <f t="shared" ref="I155:L156" si="16">I156</f>
        <v>3900</v>
      </c>
      <c r="J155" s="160">
        <f t="shared" si="16"/>
        <v>1175</v>
      </c>
      <c r="K155" s="149">
        <f t="shared" si="16"/>
        <v>530.25</v>
      </c>
      <c r="L155" s="148">
        <f t="shared" si="16"/>
        <v>587.59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108</v>
      </c>
      <c r="H156" s="61">
        <v>122</v>
      </c>
      <c r="I156" s="157">
        <f t="shared" si="16"/>
        <v>3900</v>
      </c>
      <c r="J156" s="168">
        <f t="shared" si="16"/>
        <v>1175</v>
      </c>
      <c r="K156" s="157">
        <f t="shared" si="16"/>
        <v>530.25</v>
      </c>
      <c r="L156" s="156">
        <f t="shared" si="16"/>
        <v>587.59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108</v>
      </c>
      <c r="H157" s="61">
        <v>123</v>
      </c>
      <c r="I157" s="149">
        <f>SUM(I158:I159)</f>
        <v>3900</v>
      </c>
      <c r="J157" s="160">
        <f>SUM(J158:J159)</f>
        <v>1175</v>
      </c>
      <c r="K157" s="149">
        <f>SUM(K158:K159)</f>
        <v>530.25</v>
      </c>
      <c r="L157" s="148">
        <f>SUM(L158:L159)</f>
        <v>587.59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109</v>
      </c>
      <c r="H158" s="61">
        <v>124</v>
      </c>
      <c r="I158" s="170">
        <v>3900</v>
      </c>
      <c r="J158" s="170">
        <v>1175</v>
      </c>
      <c r="K158" s="170">
        <v>530.25</v>
      </c>
      <c r="L158" s="170">
        <v>587.59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110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113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114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115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116</v>
      </c>
      <c r="H167" s="61">
        <v>133</v>
      </c>
      <c r="I167" s="149">
        <f t="shared" ref="I167:L168" si="17">I168</f>
        <v>0</v>
      </c>
      <c r="J167" s="160">
        <f t="shared" si="17"/>
        <v>0</v>
      </c>
      <c r="K167" s="149">
        <f t="shared" si="17"/>
        <v>0</v>
      </c>
      <c r="L167" s="148">
        <f t="shared" si="17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116</v>
      </c>
      <c r="H168" s="61">
        <v>134</v>
      </c>
      <c r="I168" s="149">
        <f t="shared" si="17"/>
        <v>0</v>
      </c>
      <c r="J168" s="160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116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117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118</v>
      </c>
      <c r="H171" s="61">
        <v>137</v>
      </c>
      <c r="I171" s="149">
        <f t="shared" ref="I171:L173" si="18">I172</f>
        <v>0</v>
      </c>
      <c r="J171" s="160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118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118</v>
      </c>
      <c r="H173" s="61">
        <v>139</v>
      </c>
      <c r="I173" s="149">
        <f t="shared" si="18"/>
        <v>0</v>
      </c>
      <c r="J173" s="160">
        <f t="shared" si="18"/>
        <v>0</v>
      </c>
      <c r="K173" s="149">
        <f t="shared" si="18"/>
        <v>0</v>
      </c>
      <c r="L173" s="148">
        <f t="shared" si="18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118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119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121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122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123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124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125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126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127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128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129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132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132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132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133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133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134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135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136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137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137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138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139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140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141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143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144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145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146</v>
      </c>
      <c r="H208" s="61">
        <v>174</v>
      </c>
      <c r="I208" s="148">
        <f t="shared" ref="I208:L209" si="20">I209</f>
        <v>0</v>
      </c>
      <c r="J208" s="160">
        <f t="shared" si="20"/>
        <v>0</v>
      </c>
      <c r="K208" s="149">
        <f t="shared" si="20"/>
        <v>0</v>
      </c>
      <c r="L208" s="148">
        <f t="shared" si="20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146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146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147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147</v>
      </c>
      <c r="H212" s="61">
        <v>178</v>
      </c>
      <c r="I212" s="159">
        <f t="shared" si="21"/>
        <v>0</v>
      </c>
      <c r="J212" s="160">
        <f t="shared" si="21"/>
        <v>0</v>
      </c>
      <c r="K212" s="149">
        <f t="shared" si="21"/>
        <v>0</v>
      </c>
      <c r="L212" s="148">
        <f t="shared" si="21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147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148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149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150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151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153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153</v>
      </c>
      <c r="H220" s="61">
        <v>186</v>
      </c>
      <c r="I220" s="148">
        <f t="shared" si="22"/>
        <v>0</v>
      </c>
      <c r="J220" s="160">
        <f t="shared" si="22"/>
        <v>0</v>
      </c>
      <c r="K220" s="149">
        <f t="shared" si="22"/>
        <v>0</v>
      </c>
      <c r="L220" s="148">
        <f t="shared" si="22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153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154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154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155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156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157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158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159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154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160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160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161</v>
      </c>
      <c r="H232" s="61">
        <v>198</v>
      </c>
      <c r="I232" s="148">
        <f t="shared" si="24"/>
        <v>0</v>
      </c>
      <c r="J232" s="160">
        <f t="shared" si="24"/>
        <v>0</v>
      </c>
      <c r="K232" s="149">
        <f t="shared" si="24"/>
        <v>0</v>
      </c>
      <c r="L232" s="149">
        <f t="shared" si="24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161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162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162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163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164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165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166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167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168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169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169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171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172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173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174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175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176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176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177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178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179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179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180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181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183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184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185</v>
      </c>
      <c r="H263" s="61">
        <v>229</v>
      </c>
      <c r="I263" s="148">
        <f t="shared" ref="I263:L264" si="26">I264</f>
        <v>0</v>
      </c>
      <c r="J263" s="160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185</v>
      </c>
      <c r="H264" s="61">
        <v>230</v>
      </c>
      <c r="I264" s="149">
        <f t="shared" si="26"/>
        <v>0</v>
      </c>
      <c r="J264" s="160">
        <f t="shared" si="26"/>
        <v>0</v>
      </c>
      <c r="K264" s="149">
        <f t="shared" si="26"/>
        <v>0</v>
      </c>
      <c r="L264" s="149">
        <f t="shared" si="26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185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186</v>
      </c>
      <c r="H266" s="61">
        <v>232</v>
      </c>
      <c r="I266" s="148">
        <f t="shared" ref="I266:L267" si="27">I267</f>
        <v>0</v>
      </c>
      <c r="J266" s="160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186</v>
      </c>
      <c r="H267" s="61">
        <v>233</v>
      </c>
      <c r="I267" s="148">
        <f t="shared" si="27"/>
        <v>0</v>
      </c>
      <c r="J267" s="160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186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187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187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188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189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169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169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171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172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173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174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193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194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194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195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196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197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197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198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199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201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202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203</v>
      </c>
      <c r="H295" s="61">
        <v>261</v>
      </c>
      <c r="I295" s="148">
        <f t="shared" ref="I295:L296" si="28">I296</f>
        <v>0</v>
      </c>
      <c r="J295" s="160">
        <f t="shared" si="28"/>
        <v>0</v>
      </c>
      <c r="K295" s="149">
        <f t="shared" si="28"/>
        <v>0</v>
      </c>
      <c r="L295" s="149">
        <f t="shared" si="28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203</v>
      </c>
      <c r="H296" s="61">
        <v>262</v>
      </c>
      <c r="I296" s="148">
        <f t="shared" si="28"/>
        <v>0</v>
      </c>
      <c r="J296" s="160">
        <f t="shared" si="28"/>
        <v>0</v>
      </c>
      <c r="K296" s="149">
        <f t="shared" si="28"/>
        <v>0</v>
      </c>
      <c r="L296" s="149">
        <f t="shared" si="28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203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186</v>
      </c>
      <c r="H298" s="61">
        <v>264</v>
      </c>
      <c r="I298" s="148">
        <f t="shared" ref="I298:L299" si="29">I299</f>
        <v>0</v>
      </c>
      <c r="J298" s="178">
        <f t="shared" si="29"/>
        <v>0</v>
      </c>
      <c r="K298" s="149">
        <f t="shared" si="29"/>
        <v>0</v>
      </c>
      <c r="L298" s="149">
        <f t="shared" si="29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186</v>
      </c>
      <c r="H299" s="61">
        <v>265</v>
      </c>
      <c r="I299" s="148">
        <f t="shared" si="29"/>
        <v>0</v>
      </c>
      <c r="J299" s="178">
        <f t="shared" si="29"/>
        <v>0</v>
      </c>
      <c r="K299" s="149">
        <f t="shared" si="29"/>
        <v>0</v>
      </c>
      <c r="L299" s="149">
        <f t="shared" si="29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186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187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187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188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189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204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205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169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169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171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172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173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174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193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206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206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207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208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209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209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210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211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213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214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215</v>
      </c>
      <c r="H328" s="61">
        <v>294</v>
      </c>
      <c r="I328" s="162">
        <f t="shared" ref="I328:L329" si="30">I329</f>
        <v>0</v>
      </c>
      <c r="J328" s="178">
        <f t="shared" si="30"/>
        <v>0</v>
      </c>
      <c r="K328" s="149">
        <f t="shared" si="30"/>
        <v>0</v>
      </c>
      <c r="L328" s="149">
        <f t="shared" si="30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215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216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186</v>
      </c>
      <c r="H331" s="61">
        <v>297</v>
      </c>
      <c r="I331" s="149">
        <f t="shared" ref="I331:L332" si="31">I332</f>
        <v>0</v>
      </c>
      <c r="J331" s="178">
        <f t="shared" si="31"/>
        <v>0</v>
      </c>
      <c r="K331" s="149">
        <f t="shared" si="31"/>
        <v>0</v>
      </c>
      <c r="L331" s="149">
        <f t="shared" si="31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186</v>
      </c>
      <c r="H332" s="61">
        <v>298</v>
      </c>
      <c r="I332" s="148">
        <f t="shared" si="31"/>
        <v>0</v>
      </c>
      <c r="J332" s="178">
        <f t="shared" si="31"/>
        <v>0</v>
      </c>
      <c r="K332" s="149">
        <f t="shared" si="31"/>
        <v>0</v>
      </c>
      <c r="L332" s="149">
        <f t="shared" si="31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186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217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217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218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219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168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168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169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171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172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173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174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193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206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206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207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208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209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209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210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211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213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221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215</v>
      </c>
      <c r="H360" s="61">
        <v>326</v>
      </c>
      <c r="I360" s="148">
        <f t="shared" ref="I360:L361" si="33">I361</f>
        <v>0</v>
      </c>
      <c r="J360" s="160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215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215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186</v>
      </c>
      <c r="H363" s="61">
        <v>329</v>
      </c>
      <c r="I363" s="148">
        <f t="shared" ref="I363:L364" si="34">I364</f>
        <v>0</v>
      </c>
      <c r="J363" s="160">
        <f t="shared" si="34"/>
        <v>0</v>
      </c>
      <c r="K363" s="149">
        <f t="shared" si="34"/>
        <v>0</v>
      </c>
      <c r="L363" s="149">
        <f t="shared" si="34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186</v>
      </c>
      <c r="H364" s="61">
        <v>330</v>
      </c>
      <c r="I364" s="148">
        <f t="shared" si="34"/>
        <v>0</v>
      </c>
      <c r="J364" s="160">
        <f t="shared" si="34"/>
        <v>0</v>
      </c>
      <c r="K364" s="149">
        <f t="shared" si="34"/>
        <v>0</v>
      </c>
      <c r="L364" s="149">
        <f t="shared" si="34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186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217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217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218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219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222</v>
      </c>
      <c r="H370" s="61">
        <v>336</v>
      </c>
      <c r="I370" s="183">
        <f>SUM(I35+I186)</f>
        <v>1339100</v>
      </c>
      <c r="J370" s="183">
        <f>SUM(J35+J186)</f>
        <v>355510</v>
      </c>
      <c r="K370" s="183">
        <f>SUM(K35+K186)</f>
        <v>337541.4</v>
      </c>
      <c r="L370" s="183">
        <f>SUM(L35+L186)</f>
        <v>335161.21999999997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223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224</v>
      </c>
      <c r="K372" s="222"/>
      <c r="L372" s="222"/>
    </row>
    <row r="373" spans="1:13" ht="18.75" customHeight="1">
      <c r="A373" s="139"/>
      <c r="B373" s="139"/>
      <c r="C373" s="139"/>
      <c r="D373" s="225" t="s">
        <v>225</v>
      </c>
      <c r="E373" s="225"/>
      <c r="F373" s="225"/>
      <c r="G373" s="225"/>
      <c r="H373" s="9"/>
      <c r="I373" s="140" t="s">
        <v>226</v>
      </c>
      <c r="K373" s="205" t="s">
        <v>227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228</v>
      </c>
      <c r="B375" s="224"/>
      <c r="C375" s="224"/>
      <c r="D375" s="224"/>
      <c r="E375" s="224"/>
      <c r="F375" s="224"/>
      <c r="G375" s="224"/>
      <c r="I375" s="141"/>
      <c r="J375" s="223" t="s">
        <v>229</v>
      </c>
      <c r="K375" s="223"/>
      <c r="L375" s="223"/>
    </row>
    <row r="376" spans="1:13" ht="33.75" customHeight="1">
      <c r="D376" s="206" t="s">
        <v>230</v>
      </c>
      <c r="E376" s="207"/>
      <c r="F376" s="207"/>
      <c r="G376" s="207"/>
      <c r="H376" s="142"/>
      <c r="I376" s="143" t="s">
        <v>226</v>
      </c>
      <c r="K376" s="205" t="s">
        <v>227</v>
      </c>
      <c r="L376" s="205"/>
    </row>
    <row r="377" spans="1:13" ht="7.5" customHeight="1"/>
    <row r="378" spans="1:13" ht="8.25" customHeight="1">
      <c r="H378" s="1" t="s">
        <v>231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Rita</cp:lastModifiedBy>
  <dcterms:created xsi:type="dcterms:W3CDTF">2024-03-04T09:28:51Z</dcterms:created>
  <dcterms:modified xsi:type="dcterms:W3CDTF">2024-04-10T06:25:36Z</dcterms:modified>
  <cp:category/>
</cp:coreProperties>
</file>